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Part 1" sheetId="4" r:id="rId1"/>
    <sheet name="Part 2" sheetId="1" r:id="rId2"/>
    <sheet name="Part 3" sheetId="5" r:id="rId3"/>
  </sheets>
  <calcPr calcId="145621"/>
</workbook>
</file>

<file path=xl/calcChain.xml><?xml version="1.0" encoding="utf-8"?>
<calcChain xmlns="http://schemas.openxmlformats.org/spreadsheetml/2006/main">
  <c r="F6" i="5" l="1"/>
  <c r="F2" i="5"/>
  <c r="F3" i="5"/>
  <c r="F4" i="5"/>
  <c r="F5" i="5"/>
  <c r="B6" i="5"/>
  <c r="E5" i="5"/>
  <c r="C5" i="5"/>
  <c r="D4" i="5"/>
  <c r="C4" i="5"/>
  <c r="D3" i="5"/>
  <c r="C3" i="5"/>
  <c r="D2" i="5"/>
  <c r="D6" i="5" s="1"/>
  <c r="B12" i="4"/>
  <c r="E11" i="4"/>
  <c r="C11" i="4"/>
  <c r="D10" i="4"/>
  <c r="E10" i="4" s="1"/>
  <c r="D9" i="4"/>
  <c r="E9" i="4" s="1"/>
  <c r="D8" i="4"/>
  <c r="E8" i="4" s="1"/>
  <c r="D7" i="4"/>
  <c r="C7" i="4"/>
  <c r="D6" i="4"/>
  <c r="C6" i="4"/>
  <c r="D5" i="4"/>
  <c r="C5" i="4"/>
  <c r="D4" i="4"/>
  <c r="E4" i="4" s="1"/>
  <c r="D2" i="4"/>
  <c r="D12" i="4" s="1"/>
  <c r="E2" i="5" l="1"/>
  <c r="E6" i="5" s="1"/>
  <c r="E2" i="4"/>
  <c r="E12" i="4" s="1"/>
  <c r="B6" i="1"/>
  <c r="C5" i="1"/>
  <c r="C4" i="1" l="1"/>
  <c r="D4" i="1"/>
  <c r="C3" i="1"/>
  <c r="D3" i="1"/>
  <c r="E5" i="1" l="1"/>
  <c r="D2" i="1"/>
  <c r="D6" i="1" s="1"/>
  <c r="E2" i="1" l="1"/>
  <c r="E6" i="1" s="1"/>
</calcChain>
</file>

<file path=xl/sharedStrings.xml><?xml version="1.0" encoding="utf-8"?>
<sst xmlns="http://schemas.openxmlformats.org/spreadsheetml/2006/main" count="62" uniqueCount="36">
  <si>
    <t>Gift</t>
  </si>
  <si>
    <t>RegularPrice</t>
  </si>
  <si>
    <t>Discount</t>
  </si>
  <si>
    <t>amount saved</t>
  </si>
  <si>
    <t>final sales</t>
  </si>
  <si>
    <t>wesite</t>
  </si>
  <si>
    <t>AdiPure Crazyquick</t>
  </si>
  <si>
    <t>eastbay.com</t>
  </si>
  <si>
    <t>Samsung LED 40in tv</t>
  </si>
  <si>
    <t>Boston To Aruba Flight Round trip</t>
  </si>
  <si>
    <t>tek gear baskeball shorts</t>
  </si>
  <si>
    <t>kohls.com</t>
  </si>
  <si>
    <t>High Jump Spikes</t>
  </si>
  <si>
    <t>zappatos.com</t>
  </si>
  <si>
    <t>GTA V</t>
  </si>
  <si>
    <t>Dre Beats Mixrs</t>
  </si>
  <si>
    <t>STACY ADAMS BLACK LACE-UP SHOES</t>
  </si>
  <si>
    <t>cobra driver</t>
  </si>
  <si>
    <t>van's sneakers (purple)</t>
  </si>
  <si>
    <t>http://shop.ccs.com/product/</t>
  </si>
  <si>
    <t>Total</t>
  </si>
  <si>
    <t>first discounted price</t>
  </si>
  <si>
    <t>additional 15% off price</t>
  </si>
  <si>
    <t>http://www.eastbay.com/product/model:198127/sku:Q33304/adidas-adipure-crazyquick-mens/aqua/purple/?cm=GLOBAL%20SEARCH%3A%20KEYWORD%20SEARCH</t>
  </si>
  <si>
    <t>http://www.buydig.com/shop/product.aspx?sku=SAMUN46EH6070</t>
  </si>
  <si>
    <t>https://book.jetblue.com/B6/webqtrip.html;jsessionid=A8C6BCA885A61FD24F46C3C0CD28D685?_flowExecutionKey=_c37A48B0E-AA40-09D4-78E8-4C7F2FEF7A4A_k417A57F6-5AC7-201C-0B3A-722FCFFC6861</t>
  </si>
  <si>
    <t>http://www.kohls.com/catalog/mens-orange-active-shorts-bottoms-clothing.jsp?CN=4294723349+4294902352+4294737782+4294719457+4294719807+4294719810&amp;N=4294723349+4294902470+4294737782+4294719457+4294719807+4294719810+4294902352</t>
  </si>
  <si>
    <t>http://www.zappos.com/mens-sneakers-athletic-shoes~dA?zfcTest=sis%3A1#!/men-sneakers-athletic-shoes/CK_XARC81wE6BsYL6w6wCWoBAsABAuICBwEYAgcNBwc.zso?s=goliveRecentSalesStyle/desc/</t>
  </si>
  <si>
    <t>http://www.amazon.com/s/?ie=UTF8&amp;keywords=gtav&amp;tag=googhydr-20&amp;index=aps&amp;hvadid=35031683244&amp;hvpos=1o1&amp;hvexid=&amp;hvnetw=g&amp;hvrand=661417002812037841&amp;hvpone=&amp;hvptwo=&amp;hvqmt=e&amp;hvdev=c&amp;ref=pd_sl_9h1hxxrmeq_e</t>
  </si>
  <si>
    <t>http://www.beatsbydre.com/headphones/mixr/neon-blue/900-00095-01.html</t>
  </si>
  <si>
    <t>http://www.menswearhouse.com/mens-shoes/mens-dress-shoes/stacy-adams-black-lace-up-shoes-401302</t>
  </si>
  <si>
    <t>http://www.golfclubs.com/golf-clubs/drivers?pv_filter_brand=21</t>
  </si>
  <si>
    <t>Items on sale: 7</t>
  </si>
  <si>
    <t>deleted items: 6</t>
  </si>
  <si>
    <t>total savings: 71.96</t>
  </si>
  <si>
    <t>items I can add: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</si>
</sst>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7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1" fillId="0" borderId="1" xfId="3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7" fontId="0" fillId="2" borderId="3" xfId="1" applyNumberFormat="1" applyFont="1" applyFill="1" applyBorder="1" applyAlignment="1">
      <alignment horizontal="center" vertical="center"/>
    </xf>
    <xf numFmtId="9" fontId="0" fillId="2" borderId="3" xfId="2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7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1" formatCode="&quot;$&quot;#,##0.00_);\(&quot;$&quot;#,##0.00\)"/>
    </dxf>
    <dxf>
      <alignment horizontal="center" vertical="center" textRotation="0" wrapText="0" indent="0" justifyLastLine="0" shrinkToFit="0" readingOrder="0"/>
    </dxf>
    <dxf>
      <border>
        <top style="thin">
          <color rgb="FF000000"/>
        </top>
      </border>
    </dxf>
    <dxf>
      <fill>
        <patternFill patternType="solid">
          <fgColor rgb="FF000000"/>
          <bgColor rgb="FFDCE6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border>
        <top style="thin">
          <color indexed="64"/>
        </top>
      </border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top style="thin">
          <color rgb="FF000000"/>
        </top>
      </border>
    </dxf>
    <dxf>
      <fill>
        <patternFill patternType="solid">
          <fgColor rgb="FF000000"/>
          <bgColor rgb="FFDCE6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1:F12" totalsRowCount="1" headerRowDxfId="32" dataDxfId="31" totalsRowDxfId="30" totalsRowBorderDxfId="29" dataCellStyle="Currency">
  <autoFilter ref="A1:F11"/>
  <tableColumns count="6">
    <tableColumn id="1" name="Gift" totalsRowLabel="Total" totalsRowDxfId="18"/>
    <tableColumn id="2" name="RegularPrice" totalsRowFunction="sum" totalsRowDxfId="17" dataCellStyle="Currency"/>
    <tableColumn id="3" name="Discount" totalsRowDxfId="16" dataCellStyle="Percent"/>
    <tableColumn id="4" name="amount saved" totalsRowFunction="sum" totalsRowDxfId="15" dataCellStyle="Currency"/>
    <tableColumn id="5" name="final sales" totalsRowFunction="sum" totalsRowDxfId="14" dataCellStyle="Currency">
      <calculatedColumnFormula>B2-D2</calculatedColumnFormula>
    </tableColumn>
    <tableColumn id="6" name="wesite" totalsRow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F6" totalsRowCount="1" headerRowDxfId="28" dataDxfId="27" totalsRowDxfId="26" totalsRowBorderDxfId="25" dataCellStyle="Currency">
  <autoFilter ref="A1:F5"/>
  <tableColumns count="6">
    <tableColumn id="1" name="Gift" totalsRowLabel="Total" totalsRowDxfId="12"/>
    <tableColumn id="2" name="RegularPrice" totalsRowFunction="sum" totalsRowDxfId="11" dataCellStyle="Currency"/>
    <tableColumn id="3" name="Discount" totalsRowDxfId="10" dataCellStyle="Percent"/>
    <tableColumn id="4" name="amount saved" totalsRowFunction="sum" totalsRowDxfId="9" dataCellStyle="Currency"/>
    <tableColumn id="5" name="final sales" totalsRowFunction="sum" totalsRowDxfId="8" dataCellStyle="Currency">
      <calculatedColumnFormula>B2-D2</calculatedColumnFormula>
    </tableColumn>
    <tableColumn id="6" name="wesite" totalsRow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G6" totalsRowCount="1" headerRowDxfId="24" dataDxfId="23" totalsRowDxfId="22" totalsRowBorderDxfId="21" dataCellStyle="Currency">
  <autoFilter ref="A1:G5"/>
  <tableColumns count="7">
    <tableColumn id="1" name="Gift" totalsRowLabel="Total" dataDxfId="20" totalsRowDxfId="6"/>
    <tableColumn id="2" name="RegularPrice" totalsRowFunction="sum" totalsRowDxfId="5" dataCellStyle="Currency"/>
    <tableColumn id="3" name="Discount" totalsRowDxfId="4" dataCellStyle="Percent"/>
    <tableColumn id="4" name="amount saved" totalsRowFunction="sum" totalsRowDxfId="3" dataCellStyle="Currency"/>
    <tableColumn id="5" name="first discounted price" totalsRowFunction="sum" totalsRowDxfId="2" dataCellStyle="Currency">
      <calculatedColumnFormula>B2-D2</calculatedColumnFormula>
    </tableColumn>
    <tableColumn id="8" name="additional 15% off price" totalsRowFunction="sum" dataDxfId="19" totalsRowDxfId="1">
      <calculatedColumnFormula>E2-(E2*0.15)</calculatedColumnFormula>
    </tableColumn>
    <tableColumn id="6" name="wesite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op.ccs.com/produc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hop.ccs.com/produc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hop.ccs.com/produ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17" sqref="A17"/>
    </sheetView>
  </sheetViews>
  <sheetFormatPr defaultRowHeight="15" x14ac:dyDescent="0.25"/>
  <cols>
    <col min="1" max="1" width="34.28515625" style="3" customWidth="1"/>
    <col min="2" max="2" width="16.7109375" style="3" customWidth="1"/>
    <col min="3" max="3" width="13.28515625" style="3" customWidth="1"/>
    <col min="4" max="4" width="18.140625" style="3" customWidth="1"/>
    <col min="5" max="5" width="14.42578125" style="3" customWidth="1"/>
    <col min="6" max="6" width="229.28515625" style="3" customWidth="1"/>
    <col min="7" max="8" width="13.28515625" style="3" customWidth="1"/>
  </cols>
  <sheetData>
    <row r="1" spans="1: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2"/>
      <c r="H1" s="2"/>
    </row>
    <row r="2" spans="1:8" x14ac:dyDescent="0.25">
      <c r="A2" s="13" t="s">
        <v>6</v>
      </c>
      <c r="B2" s="4">
        <v>99.99</v>
      </c>
      <c r="C2" s="5">
        <v>0.15</v>
      </c>
      <c r="D2" s="4">
        <f>B2*C2</f>
        <v>14.998499999999998</v>
      </c>
      <c r="E2" s="4">
        <f>B2-D2</f>
        <v>84.991500000000002</v>
      </c>
      <c r="F2" s="11" t="s">
        <v>23</v>
      </c>
    </row>
    <row r="3" spans="1:8" x14ac:dyDescent="0.25">
      <c r="A3" s="13" t="s">
        <v>8</v>
      </c>
      <c r="B3" s="4">
        <v>799.99</v>
      </c>
      <c r="C3" s="5">
        <v>0.4</v>
      </c>
      <c r="D3" s="4">
        <v>322</v>
      </c>
      <c r="E3" s="4">
        <v>477.99</v>
      </c>
      <c r="F3" s="11" t="s">
        <v>24</v>
      </c>
    </row>
    <row r="4" spans="1:8" x14ac:dyDescent="0.25">
      <c r="A4" s="13" t="s">
        <v>9</v>
      </c>
      <c r="B4" s="4">
        <v>804</v>
      </c>
      <c r="C4" s="5">
        <v>0</v>
      </c>
      <c r="D4" s="4">
        <f t="shared" ref="D4:D10" si="0">B4*C4</f>
        <v>0</v>
      </c>
      <c r="E4" s="4">
        <f t="shared" ref="E4:E11" si="1">B4-D4</f>
        <v>804</v>
      </c>
      <c r="F4" s="11" t="s">
        <v>25</v>
      </c>
    </row>
    <row r="5" spans="1:8" x14ac:dyDescent="0.25">
      <c r="A5" s="13" t="s">
        <v>10</v>
      </c>
      <c r="B5" s="4">
        <v>30</v>
      </c>
      <c r="C5" s="5">
        <f>18/30</f>
        <v>0.6</v>
      </c>
      <c r="D5" s="4">
        <f>B5-E5</f>
        <v>18</v>
      </c>
      <c r="E5" s="4">
        <v>12</v>
      </c>
      <c r="F5" s="11" t="s">
        <v>26</v>
      </c>
    </row>
    <row r="6" spans="1:8" x14ac:dyDescent="0.25">
      <c r="A6" s="13" t="s">
        <v>12</v>
      </c>
      <c r="B6" s="4">
        <v>109.95</v>
      </c>
      <c r="C6" s="5">
        <f>28.96/109.95</f>
        <v>0.26339245111414278</v>
      </c>
      <c r="D6" s="4">
        <f>B6-E6</f>
        <v>28.960000000000008</v>
      </c>
      <c r="E6" s="4">
        <v>80.989999999999995</v>
      </c>
      <c r="F6" s="11" t="s">
        <v>27</v>
      </c>
    </row>
    <row r="7" spans="1:8" x14ac:dyDescent="0.25">
      <c r="A7" s="13" t="s">
        <v>14</v>
      </c>
      <c r="B7" s="4">
        <v>59.99</v>
      </c>
      <c r="C7" s="5">
        <f>D7/B7</f>
        <v>1.2835472578763179E-2</v>
      </c>
      <c r="D7" s="4">
        <f>B7-E7</f>
        <v>0.77000000000000313</v>
      </c>
      <c r="E7" s="4">
        <v>59.22</v>
      </c>
      <c r="F7" s="11" t="s">
        <v>28</v>
      </c>
    </row>
    <row r="8" spans="1:8" ht="15" customHeight="1" x14ac:dyDescent="0.25">
      <c r="A8" s="13" t="s">
        <v>15</v>
      </c>
      <c r="B8" s="4">
        <v>249.99</v>
      </c>
      <c r="C8" s="5">
        <v>0</v>
      </c>
      <c r="D8" s="4">
        <f t="shared" si="0"/>
        <v>0</v>
      </c>
      <c r="E8" s="4">
        <f t="shared" si="1"/>
        <v>249.99</v>
      </c>
      <c r="F8" s="11" t="s">
        <v>29</v>
      </c>
    </row>
    <row r="9" spans="1:8" ht="15" customHeight="1" x14ac:dyDescent="0.25">
      <c r="A9" s="14" t="s">
        <v>16</v>
      </c>
      <c r="B9" s="4">
        <v>79.989999999999995</v>
      </c>
      <c r="C9" s="5">
        <v>0</v>
      </c>
      <c r="D9" s="4">
        <f t="shared" si="0"/>
        <v>0</v>
      </c>
      <c r="E9" s="4">
        <f t="shared" si="1"/>
        <v>79.989999999999995</v>
      </c>
      <c r="F9" s="11" t="s">
        <v>30</v>
      </c>
    </row>
    <row r="10" spans="1:8" x14ac:dyDescent="0.25">
      <c r="A10" s="15" t="s">
        <v>17</v>
      </c>
      <c r="B10" s="4">
        <v>600</v>
      </c>
      <c r="C10" s="5">
        <v>0.41</v>
      </c>
      <c r="D10" s="4">
        <f t="shared" si="0"/>
        <v>245.99999999999997</v>
      </c>
      <c r="E10" s="4">
        <f t="shared" si="1"/>
        <v>354</v>
      </c>
      <c r="F10" s="12" t="s">
        <v>31</v>
      </c>
    </row>
    <row r="11" spans="1:8" x14ac:dyDescent="0.25">
      <c r="A11" s="7" t="s">
        <v>18</v>
      </c>
      <c r="B11" s="8">
        <v>44.99</v>
      </c>
      <c r="C11" s="9">
        <f>D11/B11</f>
        <v>0.2222716159146477</v>
      </c>
      <c r="D11" s="8">
        <v>10</v>
      </c>
      <c r="E11" s="8">
        <f t="shared" si="1"/>
        <v>34.99</v>
      </c>
      <c r="F11" s="10" t="s">
        <v>19</v>
      </c>
    </row>
    <row r="12" spans="1:8" x14ac:dyDescent="0.25">
      <c r="A12" s="16" t="s">
        <v>20</v>
      </c>
      <c r="B12" s="17">
        <f>SUBTOTAL(109,Table13[RegularPrice])</f>
        <v>2878.8899999999994</v>
      </c>
      <c r="C12" s="18"/>
      <c r="D12" s="17">
        <f>SUBTOTAL(109,Table13[amount saved])</f>
        <v>640.72849999999994</v>
      </c>
      <c r="E12" s="17">
        <f>SUBTOTAL(109,Table13[final sales])</f>
        <v>2238.1614999999997</v>
      </c>
      <c r="F12" s="19"/>
    </row>
    <row r="13" spans="1:8" x14ac:dyDescent="0.25">
      <c r="B13" s="4"/>
      <c r="C13" s="5"/>
      <c r="D13" s="4"/>
      <c r="E13" s="4"/>
    </row>
    <row r="14" spans="1:8" x14ac:dyDescent="0.25">
      <c r="B14" s="4"/>
      <c r="C14" s="5"/>
      <c r="D14" s="4"/>
      <c r="E14" s="4"/>
    </row>
    <row r="15" spans="1:8" x14ac:dyDescent="0.25">
      <c r="B15" s="4"/>
      <c r="C15" s="5"/>
      <c r="D15" s="4"/>
      <c r="E15" s="4"/>
    </row>
    <row r="16" spans="1:8" x14ac:dyDescent="0.25">
      <c r="A16" s="3" t="s">
        <v>32</v>
      </c>
      <c r="B16" s="4"/>
      <c r="C16" s="5"/>
      <c r="D16" s="4"/>
      <c r="E16" s="4"/>
    </row>
    <row r="17" spans="2:5" x14ac:dyDescent="0.25">
      <c r="B17" s="4"/>
      <c r="C17" s="5"/>
      <c r="D17" s="4"/>
      <c r="E17" s="4"/>
    </row>
    <row r="18" spans="2:5" x14ac:dyDescent="0.25">
      <c r="B18" s="4"/>
      <c r="C18" s="5"/>
      <c r="D18" s="4"/>
      <c r="E18" s="4"/>
    </row>
    <row r="19" spans="2:5" x14ac:dyDescent="0.25">
      <c r="B19" s="4"/>
      <c r="C19" s="5"/>
      <c r="D19" s="4"/>
      <c r="E19" s="4"/>
    </row>
    <row r="20" spans="2:5" x14ac:dyDescent="0.25">
      <c r="B20" s="4"/>
      <c r="C20" s="5"/>
      <c r="D20" s="4"/>
      <c r="E20" s="4"/>
    </row>
    <row r="21" spans="2:5" x14ac:dyDescent="0.25">
      <c r="C21" s="5"/>
      <c r="D21" s="4"/>
      <c r="E21" s="4"/>
    </row>
    <row r="22" spans="2:5" x14ac:dyDescent="0.25">
      <c r="C22" s="5"/>
      <c r="D22" s="4"/>
      <c r="E22" s="4"/>
    </row>
    <row r="23" spans="2:5" x14ac:dyDescent="0.25">
      <c r="C23" s="5"/>
      <c r="D23" s="4"/>
      <c r="E23" s="4"/>
    </row>
  </sheetData>
  <hyperlinks>
    <hyperlink ref="F11" r:id="rId1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4" sqref="A14"/>
    </sheetView>
  </sheetViews>
  <sheetFormatPr defaultRowHeight="15" x14ac:dyDescent="0.25"/>
  <cols>
    <col min="1" max="1" width="33.140625" style="3" customWidth="1"/>
    <col min="2" max="2" width="14.28515625" style="3" customWidth="1"/>
    <col min="3" max="3" width="13.28515625" style="3" customWidth="1"/>
    <col min="4" max="4" width="15.5703125" style="3" customWidth="1"/>
    <col min="5" max="5" width="13.28515625" style="3" customWidth="1"/>
    <col min="6" max="6" width="33.140625" style="3" customWidth="1"/>
    <col min="7" max="8" width="13.28515625" style="3" customWidth="1"/>
  </cols>
  <sheetData>
    <row r="1" spans="1: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2"/>
      <c r="H1" s="2"/>
    </row>
    <row r="2" spans="1:8" x14ac:dyDescent="0.25">
      <c r="A2" s="13" t="s">
        <v>6</v>
      </c>
      <c r="B2" s="4">
        <v>99.99</v>
      </c>
      <c r="C2" s="5">
        <v>0.15</v>
      </c>
      <c r="D2" s="4">
        <f>B2*C2</f>
        <v>14.998499999999998</v>
      </c>
      <c r="E2" s="4">
        <f>B2-D2</f>
        <v>84.991500000000002</v>
      </c>
      <c r="F2" s="11" t="s">
        <v>7</v>
      </c>
    </row>
    <row r="3" spans="1:8" x14ac:dyDescent="0.25">
      <c r="A3" s="13" t="s">
        <v>10</v>
      </c>
      <c r="B3" s="4">
        <v>30</v>
      </c>
      <c r="C3" s="5">
        <f>18/30</f>
        <v>0.6</v>
      </c>
      <c r="D3" s="4">
        <f>B3-E3</f>
        <v>18</v>
      </c>
      <c r="E3" s="4">
        <v>12</v>
      </c>
      <c r="F3" s="11" t="s">
        <v>11</v>
      </c>
    </row>
    <row r="4" spans="1:8" x14ac:dyDescent="0.25">
      <c r="A4" s="13" t="s">
        <v>12</v>
      </c>
      <c r="B4" s="4">
        <v>109.95</v>
      </c>
      <c r="C4" s="5">
        <f>28.96/109.95</f>
        <v>0.26339245111414278</v>
      </c>
      <c r="D4" s="4">
        <f>B4-E4</f>
        <v>28.960000000000008</v>
      </c>
      <c r="E4" s="4">
        <v>80.989999999999995</v>
      </c>
      <c r="F4" s="11" t="s">
        <v>13</v>
      </c>
    </row>
    <row r="5" spans="1:8" x14ac:dyDescent="0.25">
      <c r="A5" s="7" t="s">
        <v>18</v>
      </c>
      <c r="B5" s="8">
        <v>44.99</v>
      </c>
      <c r="C5" s="9">
        <f>D5/B5</f>
        <v>0.2222716159146477</v>
      </c>
      <c r="D5" s="8">
        <v>10</v>
      </c>
      <c r="E5" s="8">
        <f t="shared" ref="E5" si="0">B5-D5</f>
        <v>34.99</v>
      </c>
      <c r="F5" s="10" t="s">
        <v>19</v>
      </c>
    </row>
    <row r="6" spans="1:8" x14ac:dyDescent="0.25">
      <c r="A6" s="16" t="s">
        <v>20</v>
      </c>
      <c r="B6" s="17">
        <f>SUBTOTAL(109,Table1[RegularPrice])</f>
        <v>284.93</v>
      </c>
      <c r="C6" s="18"/>
      <c r="D6" s="17">
        <f>SUBTOTAL(109,Table1[amount saved])</f>
        <v>71.958500000000015</v>
      </c>
      <c r="E6" s="17">
        <f>SUBTOTAL(109,Table1[final sales])</f>
        <v>212.97149999999999</v>
      </c>
      <c r="F6" s="19"/>
    </row>
    <row r="7" spans="1:8" x14ac:dyDescent="0.25">
      <c r="B7" s="4"/>
      <c r="C7" s="5"/>
      <c r="D7" s="4"/>
      <c r="E7" s="4"/>
    </row>
    <row r="8" spans="1:8" x14ac:dyDescent="0.25">
      <c r="B8" s="4"/>
      <c r="C8" s="5"/>
      <c r="D8" s="4"/>
      <c r="E8" s="4"/>
    </row>
    <row r="9" spans="1:8" x14ac:dyDescent="0.25">
      <c r="B9" s="4"/>
      <c r="C9" s="5"/>
      <c r="D9" s="4"/>
      <c r="E9" s="4"/>
    </row>
    <row r="10" spans="1:8" x14ac:dyDescent="0.25">
      <c r="B10" s="4"/>
      <c r="C10" s="5"/>
      <c r="D10" s="4"/>
      <c r="E10" s="4"/>
    </row>
    <row r="11" spans="1:8" x14ac:dyDescent="0.25">
      <c r="B11" s="4"/>
      <c r="C11" s="5"/>
      <c r="D11" s="4"/>
      <c r="E11" s="4"/>
    </row>
    <row r="12" spans="1:8" x14ac:dyDescent="0.25">
      <c r="A12" s="3" t="s">
        <v>33</v>
      </c>
      <c r="B12" s="4"/>
      <c r="C12" s="5"/>
      <c r="D12" s="4"/>
      <c r="E12" s="4"/>
    </row>
    <row r="13" spans="1:8" x14ac:dyDescent="0.25">
      <c r="A13" s="3" t="s">
        <v>34</v>
      </c>
      <c r="B13" s="4"/>
      <c r="C13" s="5"/>
      <c r="D13" s="4"/>
      <c r="E13" s="4"/>
    </row>
    <row r="14" spans="1:8" x14ac:dyDescent="0.25">
      <c r="B14" s="4"/>
      <c r="C14" s="5"/>
      <c r="D14" s="4"/>
      <c r="E14" s="4"/>
    </row>
    <row r="15" spans="1:8" x14ac:dyDescent="0.25">
      <c r="C15" s="5"/>
      <c r="D15" s="4"/>
      <c r="E15" s="4"/>
    </row>
    <row r="16" spans="1:8" x14ac:dyDescent="0.25">
      <c r="C16" s="5"/>
      <c r="D16" s="4"/>
      <c r="E16" s="4"/>
    </row>
    <row r="17" spans="3:5" x14ac:dyDescent="0.25">
      <c r="C17" s="5"/>
      <c r="D17" s="4"/>
      <c r="E17" s="4"/>
    </row>
  </sheetData>
  <hyperlinks>
    <hyperlink ref="F5" r:id="rId1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1" sqref="A11"/>
    </sheetView>
  </sheetViews>
  <sheetFormatPr defaultRowHeight="15" x14ac:dyDescent="0.25"/>
  <cols>
    <col min="1" max="1" width="23.5703125" style="3" customWidth="1"/>
    <col min="2" max="2" width="14.85546875" style="3" customWidth="1"/>
    <col min="3" max="3" width="11.140625" style="3" customWidth="1"/>
    <col min="4" max="4" width="15.85546875" style="3" customWidth="1"/>
    <col min="5" max="5" width="21.85546875" style="3" customWidth="1"/>
    <col min="6" max="6" width="24.42578125" style="3" customWidth="1"/>
    <col min="7" max="7" width="28.5703125" style="3" customWidth="1"/>
    <col min="8" max="9" width="13.28515625" style="3" customWidth="1"/>
  </cols>
  <sheetData>
    <row r="1" spans="1:9" s="22" customFormat="1" x14ac:dyDescent="0.25">
      <c r="A1" s="2" t="s">
        <v>0</v>
      </c>
      <c r="B1" s="21" t="s">
        <v>1</v>
      </c>
      <c r="C1" s="21" t="s">
        <v>2</v>
      </c>
      <c r="D1" s="21" t="s">
        <v>3</v>
      </c>
      <c r="E1" s="21" t="s">
        <v>21</v>
      </c>
      <c r="F1" s="21" t="s">
        <v>22</v>
      </c>
      <c r="G1" s="6" t="s">
        <v>5</v>
      </c>
      <c r="H1" s="21"/>
      <c r="I1" s="21"/>
    </row>
    <row r="2" spans="1:9" x14ac:dyDescent="0.25">
      <c r="A2" s="13" t="s">
        <v>6</v>
      </c>
      <c r="B2" s="4">
        <v>99.99</v>
      </c>
      <c r="C2" s="5">
        <v>0.15</v>
      </c>
      <c r="D2" s="4">
        <f>B2*C2</f>
        <v>14.998499999999998</v>
      </c>
      <c r="E2" s="4">
        <f>B2-D2</f>
        <v>84.991500000000002</v>
      </c>
      <c r="F2" s="4">
        <f t="shared" ref="F2:F5" si="0">E2-(E2*0.15)</f>
        <v>72.242774999999995</v>
      </c>
      <c r="G2" s="11" t="s">
        <v>7</v>
      </c>
    </row>
    <row r="3" spans="1:9" x14ac:dyDescent="0.25">
      <c r="A3" s="13" t="s">
        <v>10</v>
      </c>
      <c r="B3" s="4">
        <v>30</v>
      </c>
      <c r="C3" s="5">
        <f>18/30</f>
        <v>0.6</v>
      </c>
      <c r="D3" s="4">
        <f>B3-E3</f>
        <v>18</v>
      </c>
      <c r="E3" s="4">
        <v>12</v>
      </c>
      <c r="F3" s="4">
        <f t="shared" si="0"/>
        <v>10.199999999999999</v>
      </c>
      <c r="G3" s="11" t="s">
        <v>11</v>
      </c>
    </row>
    <row r="4" spans="1:9" x14ac:dyDescent="0.25">
      <c r="A4" s="13" t="s">
        <v>12</v>
      </c>
      <c r="B4" s="4">
        <v>109.95</v>
      </c>
      <c r="C4" s="5">
        <f>28.96/109.95</f>
        <v>0.26339245111414278</v>
      </c>
      <c r="D4" s="4">
        <f>B4-E4</f>
        <v>28.960000000000008</v>
      </c>
      <c r="E4" s="4">
        <v>80.989999999999995</v>
      </c>
      <c r="F4" s="4">
        <f t="shared" si="0"/>
        <v>68.841499999999996</v>
      </c>
      <c r="G4" s="11" t="s">
        <v>13</v>
      </c>
    </row>
    <row r="5" spans="1:9" x14ac:dyDescent="0.25">
      <c r="A5" s="7" t="s">
        <v>18</v>
      </c>
      <c r="B5" s="8">
        <v>44.99</v>
      </c>
      <c r="C5" s="9">
        <f>D5/B5</f>
        <v>0.2222716159146477</v>
      </c>
      <c r="D5" s="8">
        <v>10</v>
      </c>
      <c r="E5" s="8">
        <f t="shared" ref="E5" si="1">B5-D5</f>
        <v>34.99</v>
      </c>
      <c r="F5" s="8">
        <f t="shared" si="0"/>
        <v>29.741500000000002</v>
      </c>
      <c r="G5" s="10" t="s">
        <v>19</v>
      </c>
    </row>
    <row r="6" spans="1:9" x14ac:dyDescent="0.25">
      <c r="A6" s="16" t="s">
        <v>20</v>
      </c>
      <c r="B6" s="17">
        <f>SUBTOTAL(109,Table14[RegularPrice])</f>
        <v>284.93</v>
      </c>
      <c r="C6" s="18"/>
      <c r="D6" s="17">
        <f>SUBTOTAL(109,Table14[amount saved])</f>
        <v>71.958500000000015</v>
      </c>
      <c r="E6" s="17">
        <f>SUBTOTAL(109,Table14[first discounted price])</f>
        <v>212.97149999999999</v>
      </c>
      <c r="F6" s="20">
        <f>SUBTOTAL(109,Table14[additional 15% off price])</f>
        <v>181.02577499999998</v>
      </c>
      <c r="G6" s="19"/>
    </row>
    <row r="7" spans="1:9" x14ac:dyDescent="0.25">
      <c r="B7" s="4"/>
      <c r="C7" s="5"/>
      <c r="D7" s="4"/>
      <c r="E7" s="4"/>
      <c r="F7" s="4"/>
    </row>
    <row r="8" spans="1:9" x14ac:dyDescent="0.25">
      <c r="B8" s="4"/>
      <c r="C8" s="5"/>
      <c r="D8" s="4"/>
      <c r="E8" s="4"/>
      <c r="F8" s="4"/>
    </row>
    <row r="9" spans="1:9" x14ac:dyDescent="0.25">
      <c r="B9" s="4"/>
      <c r="C9" s="5"/>
      <c r="D9" s="4"/>
      <c r="E9" s="4"/>
      <c r="F9" s="4"/>
    </row>
    <row r="10" spans="1:9" x14ac:dyDescent="0.25">
      <c r="A10" s="3" t="s">
        <v>35</v>
      </c>
      <c r="B10" s="4"/>
      <c r="C10" s="5"/>
      <c r="D10" s="4"/>
      <c r="E10" s="4"/>
      <c r="F10" s="4"/>
    </row>
    <row r="11" spans="1:9" x14ac:dyDescent="0.25">
      <c r="B11" s="4"/>
      <c r="C11" s="5"/>
      <c r="D11" s="4"/>
      <c r="E11" s="4"/>
      <c r="F11" s="4"/>
    </row>
    <row r="12" spans="1:9" x14ac:dyDescent="0.25">
      <c r="B12" s="4"/>
      <c r="C12" s="5"/>
      <c r="D12" s="4"/>
      <c r="E12" s="4"/>
      <c r="F12" s="4"/>
    </row>
    <row r="13" spans="1:9" x14ac:dyDescent="0.25">
      <c r="B13" s="4"/>
      <c r="C13" s="5"/>
      <c r="D13" s="4"/>
      <c r="E13" s="4"/>
      <c r="F13" s="4"/>
    </row>
    <row r="14" spans="1:9" x14ac:dyDescent="0.25">
      <c r="B14" s="4"/>
      <c r="C14" s="5"/>
      <c r="D14" s="4"/>
      <c r="E14" s="4"/>
      <c r="F14" s="4"/>
    </row>
    <row r="15" spans="1:9" x14ac:dyDescent="0.25">
      <c r="C15" s="5"/>
      <c r="D15" s="4"/>
      <c r="E15" s="4"/>
      <c r="F15" s="4"/>
    </row>
    <row r="16" spans="1:9" x14ac:dyDescent="0.25">
      <c r="C16" s="5"/>
      <c r="D16" s="4"/>
      <c r="E16" s="4"/>
      <c r="F16" s="4"/>
    </row>
    <row r="17" spans="3:6" x14ac:dyDescent="0.25">
      <c r="C17" s="5"/>
      <c r="D17" s="4"/>
      <c r="E17" s="4"/>
      <c r="F17" s="4"/>
    </row>
  </sheetData>
  <hyperlinks>
    <hyperlink ref="G5" r:id="rId1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E. Mello</dc:creator>
  <cp:lastModifiedBy>Kevin E. Mello</cp:lastModifiedBy>
  <dcterms:created xsi:type="dcterms:W3CDTF">2013-11-07T13:59:04Z</dcterms:created>
  <dcterms:modified xsi:type="dcterms:W3CDTF">2013-11-15T15:56:55Z</dcterms:modified>
</cp:coreProperties>
</file>